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F80" i="1"/>
  <c r="G80" i="1"/>
  <c r="H80" i="1"/>
  <c r="I80" i="1"/>
  <c r="J80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<sst xmlns="http://schemas.openxmlformats.org/spreadsheetml/2006/main" count="298" uniqueCount="109">
  <si>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</si>
  <si>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</si>
  <si>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</si>
  <si>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</si>
  <si>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</si>
  <si>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</si>
  <si>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</si>
  <si>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</si>
  <si>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</si>
  <si>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</si>
  <si>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</si>
  <si>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</si>
  <si>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</si>
  <si>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</si>
  <si>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</si>
  <si>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</si>
  <si>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</si>
  <si>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</si>
  <si>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</si>
  <si>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</si>
  <si>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</si>
  <si>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</si>
  <si>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</si>
  <si>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</si>
  <si>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</si>
  <si>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</si>
  <si>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</si>
  <si>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</si>
  <si>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</si>
  <si>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</si>
  <si>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</si>
  <si>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</si>
  <si>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</si>
  <si>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</si>
  <si>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</si>
  <si>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</si>
  <si>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</si>
  <si>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</si>
  <si>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</si>
  <si>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</si>
  <si>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</si>
  <si>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Таб.№24/96</t>
  </si>
  <si>
    <t>Хлеб пшеничный</t>
  </si>
  <si>
    <t>ПП</t>
  </si>
  <si>
    <t>Хлеб ржаной</t>
  </si>
  <si>
    <t>ТТК</t>
  </si>
  <si>
    <t>Чай с сахаром</t>
  </si>
  <si>
    <t>628/96г.</t>
  </si>
  <si>
    <t>698/97</t>
  </si>
  <si>
    <t>Десерт фруктовый (яблоко)</t>
  </si>
  <si>
    <t>Таб.24/96</t>
  </si>
  <si>
    <t>Рис оригинальный с мясом птицы</t>
  </si>
  <si>
    <t>Суп картофельный с горохом на кур.бульоне</t>
  </si>
  <si>
    <t>пром</t>
  </si>
  <si>
    <t>Компот из яблок (местное)</t>
  </si>
  <si>
    <t>Макароны отварные</t>
  </si>
  <si>
    <t>Бутерброд с сыром (батон в асс.)</t>
  </si>
  <si>
    <t>Каша молочная геркулесовая вязкая с маслом</t>
  </si>
  <si>
    <t>Таблица №4/96</t>
  </si>
  <si>
    <t>Чай с молоком</t>
  </si>
  <si>
    <t>630/96</t>
  </si>
  <si>
    <t>Суп из овощей на кур. бульоне</t>
  </si>
  <si>
    <t>132/96</t>
  </si>
  <si>
    <t>Котлета из говядины с гарниром (овощное соте)</t>
  </si>
  <si>
    <t>469/96;16/3/04</t>
  </si>
  <si>
    <t>Десерт фруктовый (мандарин)</t>
  </si>
  <si>
    <t>138/96</t>
  </si>
  <si>
    <t>Котлета куриная "Пожарская" с гарниром (сол.огурцом)</t>
  </si>
  <si>
    <t>Картофель запеченный</t>
  </si>
  <si>
    <t>240/96</t>
  </si>
  <si>
    <t>Компот из сливы</t>
  </si>
  <si>
    <t>ТТК 19,06,17г.</t>
  </si>
  <si>
    <t>Десерт фруктовый (груша)</t>
  </si>
  <si>
    <t>Макароны отварные с мясом прессованным и томатом</t>
  </si>
  <si>
    <t>Москва 2022г.</t>
  </si>
  <si>
    <t>Чай лимонный</t>
  </si>
  <si>
    <t>№629/96</t>
  </si>
  <si>
    <t>Батон в ассортименте</t>
  </si>
  <si>
    <t>Борщ из свежей капусты с картофелем на кур.бульоне</t>
  </si>
  <si>
    <t>110/96</t>
  </si>
  <si>
    <t>Тефтели с соусом (говядина,курица,хлеб)</t>
  </si>
  <si>
    <t>422/96</t>
  </si>
  <si>
    <t>Каша гречневая вязкая</t>
  </si>
  <si>
    <t>464/96</t>
  </si>
  <si>
    <t>булочное</t>
  </si>
  <si>
    <t>Булочка Десертная (повидло)</t>
  </si>
  <si>
    <t>Компот из груш п/с</t>
  </si>
  <si>
    <t>Акт от 06-09.06.2022г.</t>
  </si>
  <si>
    <t>Бутерброд с мясом прессованным (изд.кул,батон)</t>
  </si>
  <si>
    <t>Каша молочная рисовая с маслом</t>
  </si>
  <si>
    <t>Таб 24/96</t>
  </si>
  <si>
    <t>Печенье Сахарное 2шт.</t>
  </si>
  <si>
    <t>Суп крестьянский с крупой на кур.бульоне</t>
  </si>
  <si>
    <t>№ 174/97</t>
  </si>
  <si>
    <t>Гуляш из свинины (окорок)</t>
  </si>
  <si>
    <t>401/96</t>
  </si>
  <si>
    <t>469/96;516/3/04</t>
  </si>
  <si>
    <t>Напиток из лимона</t>
  </si>
  <si>
    <t>646/96;699/2004</t>
  </si>
  <si>
    <t>Котлеты Пикник с соусом томатным</t>
  </si>
  <si>
    <t>Картофельное пюре</t>
  </si>
  <si>
    <t>472/96</t>
  </si>
  <si>
    <t>Пром</t>
  </si>
  <si>
    <t>Щи из свежей капусты с картофелем на кур.бульоне</t>
  </si>
  <si>
    <t>120/96</t>
  </si>
  <si>
    <t>Гуляш из цыплят в томатном соусе</t>
  </si>
  <si>
    <t>Рис отварной с овощами</t>
  </si>
  <si>
    <t>460/2013 Самар.обл.</t>
  </si>
  <si>
    <t xml:space="preserve">ТТК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</si>
</sst>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205</v>
      </c>
      <c r="G6" s="40">
        <v>8.35</v>
      </c>
      <c r="H6" s="40">
        <v>9.82</v>
      </c>
      <c r="I6" s="40">
        <v>34.119999999999997</v>
      </c>
      <c r="J6" s="40">
        <v>258.26</v>
      </c>
      <c r="K6" s="41" t="s">
        <v>58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49</v>
      </c>
      <c r="F7" s="43">
        <v>100</v>
      </c>
      <c r="G7" s="43">
        <v>0.4</v>
      </c>
      <c r="H7" s="43">
        <v>0.4</v>
      </c>
      <c r="I7" s="43">
        <v>11.3</v>
      </c>
      <c r="J7" s="43">
        <v>50.4</v>
      </c>
      <c r="K7" s="44" t="s">
        <v>50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1.45</v>
      </c>
      <c r="H8" s="43">
        <v>1.75</v>
      </c>
      <c r="I8" s="43">
        <v>17.32</v>
      </c>
      <c r="J8" s="43">
        <v>90.83</v>
      </c>
      <c r="K8" s="44" t="s">
        <v>60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56</v>
      </c>
      <c r="F11" s="43">
        <v>35</v>
      </c>
      <c r="G11" s="43">
        <v>5.0999999999999996</v>
      </c>
      <c r="H11" s="43">
        <v>5.15</v>
      </c>
      <c r="I11" s="43">
        <v>10.28</v>
      </c>
      <c r="J11" s="43">
        <v>107.88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15.299999999999999</v>
      </c>
      <c r="H13" s="19">
        <f t="shared" si="0"/>
        <v>17.12</v>
      </c>
      <c r="I13" s="19">
        <f t="shared" si="0"/>
        <v>73.02</v>
      </c>
      <c r="J13" s="19">
        <f t="shared" si="0"/>
        <v>507.36999999999995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8.6999999999999993</v>
      </c>
      <c r="H15" s="43">
        <v>9.56</v>
      </c>
      <c r="I15" s="43">
        <v>9.4600000000000009</v>
      </c>
      <c r="J15" s="43">
        <v>158.72</v>
      </c>
      <c r="K15" s="44" t="s">
        <v>62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9.5</v>
      </c>
      <c r="H16" s="43">
        <v>13.99</v>
      </c>
      <c r="I16" s="43">
        <v>7.79</v>
      </c>
      <c r="J16" s="43">
        <v>195.04</v>
      </c>
      <c r="K16" s="44" t="s">
        <v>45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5.65</v>
      </c>
      <c r="H17" s="43">
        <v>4.29</v>
      </c>
      <c r="I17" s="43">
        <v>36.020000000000003</v>
      </c>
      <c r="J17" s="43">
        <v>205.29</v>
      </c>
      <c r="K17" s="44" t="s">
        <v>64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0.18</v>
      </c>
      <c r="H18" s="43">
        <v>0.18</v>
      </c>
      <c r="I18" s="43">
        <v>28.36</v>
      </c>
      <c r="J18" s="43">
        <v>115.79</v>
      </c>
      <c r="K18" s="44" t="s">
        <v>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2.04</v>
      </c>
      <c r="H20" s="43">
        <v>0.39</v>
      </c>
      <c r="I20" s="43">
        <v>11.94</v>
      </c>
      <c r="J20" s="43">
        <v>59.43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28.73</v>
      </c>
      <c r="H23" s="19">
        <f t="shared" si="1"/>
        <v>28.69</v>
      </c>
      <c r="I23" s="19">
        <f t="shared" si="1"/>
        <v>110.78999999999999</v>
      </c>
      <c r="J23" s="19">
        <f t="shared" si="1"/>
        <v>816.30999999999983</v>
      </c>
      <c r="K23" s="25"/>
      <c r="L23" s="19"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1245</v>
      </c>
      <c r="G24" s="32">
        <f t="shared" ref="G24:J24" si="2">G13+G23</f>
        <v>44.03</v>
      </c>
      <c r="H24" s="32">
        <f t="shared" si="2"/>
        <v>45.81</v>
      </c>
      <c r="I24" s="32">
        <f t="shared" si="2"/>
        <v>183.81</v>
      </c>
      <c r="J24" s="32">
        <f t="shared" si="2"/>
        <v>1323.6799999999998</v>
      </c>
      <c r="K24" s="32"/>
      <c r="L24" s="32">
        <f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190</v>
      </c>
      <c r="G25" s="51">
        <v>14.75</v>
      </c>
      <c r="H25" s="40">
        <v>14.29</v>
      </c>
      <c r="I25" s="40">
        <v>41.67</v>
      </c>
      <c r="J25" s="40">
        <v>354.32</v>
      </c>
      <c r="K25" s="41" t="s">
        <v>45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65</v>
      </c>
      <c r="F26" s="43">
        <v>70</v>
      </c>
      <c r="G26" s="43">
        <v>0.56000000000000005</v>
      </c>
      <c r="H26" s="43">
        <v>0.14000000000000001</v>
      </c>
      <c r="I26" s="43">
        <v>5.25</v>
      </c>
      <c r="J26" s="43">
        <v>24.5</v>
      </c>
      <c r="K26" s="44" t="s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14.97</v>
      </c>
      <c r="J27" s="43">
        <v>66.180000000000007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3.04</v>
      </c>
      <c r="H28" s="43">
        <v>0.32</v>
      </c>
      <c r="I28" s="43">
        <v>19.68</v>
      </c>
      <c r="J28" s="43">
        <v>93.76</v>
      </c>
      <c r="K28" s="44" t="s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18.350000000000001</v>
      </c>
      <c r="H32" s="19">
        <f t="shared" ref="H32" si="4">SUM(H25:H31)</f>
        <v>14.75</v>
      </c>
      <c r="I32" s="19">
        <f t="shared" ref="I32" si="5">SUM(I25:I31)</f>
        <v>81.569999999999993</v>
      </c>
      <c r="J32" s="19">
        <f t="shared" ref="J32" si="6">SUM(J25:J31)</f>
        <v>538.76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11.31</v>
      </c>
      <c r="H34" s="43">
        <v>9.48</v>
      </c>
      <c r="I34" s="43">
        <v>15.8</v>
      </c>
      <c r="J34" s="43">
        <v>193.72</v>
      </c>
      <c r="K34" s="44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12</v>
      </c>
      <c r="H35" s="43">
        <v>12.15</v>
      </c>
      <c r="I35" s="43">
        <v>11.49</v>
      </c>
      <c r="J35" s="43">
        <v>203.27</v>
      </c>
      <c r="K35" s="44" t="s">
        <v>45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3.09</v>
      </c>
      <c r="H36" s="43">
        <v>6.86</v>
      </c>
      <c r="I36" s="43">
        <v>25.18</v>
      </c>
      <c r="J36" s="43">
        <v>174.82</v>
      </c>
      <c r="K36" s="44" t="s">
        <v>69</v>
      </c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0.16</v>
      </c>
      <c r="H37" s="43">
        <v>0.06</v>
      </c>
      <c r="I37" s="43">
        <v>21.88</v>
      </c>
      <c r="J37" s="43">
        <v>88.7</v>
      </c>
      <c r="K37" s="44" t="s">
        <v>71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1.36</v>
      </c>
      <c r="H39" s="43">
        <v>0.26</v>
      </c>
      <c r="I39" s="43">
        <v>7.96</v>
      </c>
      <c r="J39" s="43">
        <v>39.619999999999997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30.96</v>
      </c>
      <c r="H42" s="19">
        <f t="shared" ref="H42" si="8">SUM(H33:H41)</f>
        <v>29.130000000000003</v>
      </c>
      <c r="I42" s="19">
        <f t="shared" ref="I42" si="9">SUM(I33:I41)</f>
        <v>101.99</v>
      </c>
      <c r="J42" s="19">
        <f t="shared" ref="J42" si="10">SUM(J33:J41)</f>
        <v>793.89</v>
      </c>
      <c r="K42" s="25"/>
      <c r="L42" s="19"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1200</v>
      </c>
      <c r="G43" s="32">
        <f t="shared" ref="G43" si="11">G32+G42</f>
        <v>49.31</v>
      </c>
      <c r="H43" s="32">
        <f t="shared" ref="H43" si="12">H32+H42</f>
        <v>43.88</v>
      </c>
      <c r="I43" s="32">
        <f t="shared" ref="I43" si="13">I32+I42</f>
        <v>183.56</v>
      </c>
      <c r="J43" s="32">
        <f t="shared" ref="J43:L43" si="14">J32+J42</f>
        <v>1332.65</v>
      </c>
      <c r="K43" s="32"/>
      <c r="L43" s="32">
        <f t="shared" si="14"/>
        <v>188.85000000000002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8.2200000000000006</v>
      </c>
      <c r="H44" s="40">
        <v>10.6</v>
      </c>
      <c r="I44" s="40">
        <v>43.05</v>
      </c>
      <c r="J44" s="40">
        <v>300.52999999999997</v>
      </c>
      <c r="K44" s="41" t="s">
        <v>74</v>
      </c>
      <c r="L44" s="40"/>
    </row>
    <row r="45" spans="1:12" ht="25.5" x14ac:dyDescent="0.25">
      <c r="A45" s="23"/>
      <c r="B45" s="15"/>
      <c r="C45" s="11"/>
      <c r="D45" s="6" t="s">
        <v>26</v>
      </c>
      <c r="E45" s="42" t="s">
        <v>72</v>
      </c>
      <c r="F45" s="43">
        <v>90</v>
      </c>
      <c r="G45" s="43">
        <v>0.36</v>
      </c>
      <c r="H45" s="43">
        <v>0.27</v>
      </c>
      <c r="I45" s="43">
        <v>9.27</v>
      </c>
      <c r="J45" s="43">
        <v>40.950000000000003</v>
      </c>
      <c r="K45" s="44" t="s">
        <v>41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0.08</v>
      </c>
      <c r="H46" s="43">
        <v>0.01</v>
      </c>
      <c r="I46" s="43">
        <v>15.21</v>
      </c>
      <c r="J46" s="43">
        <v>61.25</v>
      </c>
      <c r="K46" s="44" t="s">
        <v>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77</v>
      </c>
      <c r="F47" s="43">
        <v>35</v>
      </c>
      <c r="G47" s="43">
        <v>2.63</v>
      </c>
      <c r="H47" s="43">
        <v>1.02</v>
      </c>
      <c r="I47" s="43">
        <v>17.989999999999998</v>
      </c>
      <c r="J47" s="43">
        <v>91.6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5">SUM(G44:G50)</f>
        <v>11.29</v>
      </c>
      <c r="H51" s="19">
        <f t="shared" ref="H51" si="16">SUM(H44:H50)</f>
        <v>11.899999999999999</v>
      </c>
      <c r="I51" s="19">
        <f t="shared" ref="I51" si="17">SUM(I44:I50)</f>
        <v>85.52</v>
      </c>
      <c r="J51" s="19">
        <f t="shared" ref="J51" si="18">SUM(J44:J50)</f>
        <v>494.32999999999993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1.66</v>
      </c>
      <c r="H53" s="43">
        <v>4.0599999999999996</v>
      </c>
      <c r="I53" s="43">
        <v>11.02</v>
      </c>
      <c r="J53" s="43">
        <v>87.26</v>
      </c>
      <c r="K53" s="44" t="s">
        <v>79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90</v>
      </c>
      <c r="G54" s="43">
        <v>9.26</v>
      </c>
      <c r="H54" s="43">
        <v>11.49</v>
      </c>
      <c r="I54" s="43">
        <v>10.55</v>
      </c>
      <c r="J54" s="43">
        <v>182.65</v>
      </c>
      <c r="K54" s="44" t="s">
        <v>81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43">
        <v>4.58</v>
      </c>
      <c r="H55" s="43">
        <v>4.8099999999999996</v>
      </c>
      <c r="I55" s="43">
        <v>22.12</v>
      </c>
      <c r="J55" s="43">
        <v>150.09</v>
      </c>
      <c r="K55" s="44" t="s">
        <v>83</v>
      </c>
      <c r="L55" s="43"/>
    </row>
    <row r="56" spans="1:12" ht="38.2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0.01</v>
      </c>
      <c r="H56" s="43">
        <v>0.01</v>
      </c>
      <c r="I56" s="43">
        <v>6.92</v>
      </c>
      <c r="J56" s="43">
        <v>27.76</v>
      </c>
      <c r="K56" s="44" t="s">
        <v>87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25</v>
      </c>
      <c r="G57" s="43">
        <v>1.9</v>
      </c>
      <c r="H57" s="43">
        <v>0.2</v>
      </c>
      <c r="I57" s="43">
        <v>12.3</v>
      </c>
      <c r="J57" s="43">
        <v>58.6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25</v>
      </c>
      <c r="G58" s="43">
        <v>1.7</v>
      </c>
      <c r="H58" s="43">
        <v>0.33</v>
      </c>
      <c r="I58" s="43">
        <v>9.9499999999999993</v>
      </c>
      <c r="J58" s="43">
        <v>49.57</v>
      </c>
      <c r="K58" s="44" t="s">
        <v>43</v>
      </c>
      <c r="L58" s="43"/>
    </row>
    <row r="59" spans="1:12" ht="15" x14ac:dyDescent="0.25">
      <c r="A59" s="23"/>
      <c r="B59" s="15"/>
      <c r="C59" s="11"/>
      <c r="D59" s="6" t="s">
        <v>84</v>
      </c>
      <c r="E59" s="42" t="s">
        <v>85</v>
      </c>
      <c r="F59" s="43">
        <v>50</v>
      </c>
      <c r="G59" s="43">
        <v>3.9</v>
      </c>
      <c r="H59" s="43">
        <v>3.72</v>
      </c>
      <c r="I59" s="43">
        <v>32.17</v>
      </c>
      <c r="J59" s="43">
        <v>177.76</v>
      </c>
      <c r="K59" s="44" t="s">
        <v>45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23.009999999999998</v>
      </c>
      <c r="H61" s="19">
        <f t="shared" ref="H61" si="20">SUM(H52:H60)</f>
        <v>24.619999999999997</v>
      </c>
      <c r="I61" s="19">
        <f t="shared" ref="I61" si="21">SUM(I52:I60)</f>
        <v>105.03</v>
      </c>
      <c r="J61" s="19">
        <f t="shared" ref="J61" si="22">SUM(J52:J60)</f>
        <v>733.69</v>
      </c>
      <c r="K61" s="25"/>
      <c r="L61" s="19"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1265</v>
      </c>
      <c r="G62" s="32">
        <f t="shared" ref="G62" si="23">G51+G61</f>
        <v>34.299999999999997</v>
      </c>
      <c r="H62" s="32">
        <f t="shared" ref="H62" si="24">H51+H61</f>
        <v>36.519999999999996</v>
      </c>
      <c r="I62" s="32">
        <f t="shared" ref="I62" si="25">I51+I61</f>
        <v>190.55</v>
      </c>
      <c r="J62" s="32">
        <f t="shared" ref="J62:L62" si="26">J51+J61</f>
        <v>1228.02</v>
      </c>
      <c r="K62" s="32"/>
      <c r="L62" s="32">
        <f t="shared" si="26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205</v>
      </c>
      <c r="G63" s="40">
        <v>6</v>
      </c>
      <c r="H63" s="40">
        <v>7.51</v>
      </c>
      <c r="I63" s="40">
        <v>39.54</v>
      </c>
      <c r="J63" s="40">
        <v>249.75</v>
      </c>
      <c r="K63" s="41" t="s">
        <v>90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49</v>
      </c>
      <c r="F64" s="43">
        <v>80</v>
      </c>
      <c r="G64" s="43">
        <v>0.32</v>
      </c>
      <c r="H64" s="43">
        <v>0.32</v>
      </c>
      <c r="I64" s="43">
        <v>7.84</v>
      </c>
      <c r="J64" s="43">
        <v>35.520000000000003</v>
      </c>
      <c r="K64" s="44" t="s">
        <v>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47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88</v>
      </c>
      <c r="F68" s="43">
        <v>45</v>
      </c>
      <c r="G68" s="43">
        <v>2.1</v>
      </c>
      <c r="H68" s="43">
        <v>1.1299999999999999</v>
      </c>
      <c r="I68" s="43">
        <v>12.85</v>
      </c>
      <c r="J68" s="43">
        <v>69.989999999999995</v>
      </c>
      <c r="K68" s="44" t="s">
        <v>45</v>
      </c>
      <c r="L68" s="43"/>
    </row>
    <row r="69" spans="1:12" ht="15" x14ac:dyDescent="0.25">
      <c r="A69" s="23"/>
      <c r="B69" s="15"/>
      <c r="C69" s="11"/>
      <c r="D69" s="6" t="s">
        <v>84</v>
      </c>
      <c r="E69" s="42" t="s">
        <v>91</v>
      </c>
      <c r="F69" s="43">
        <v>24</v>
      </c>
      <c r="G69" s="43">
        <v>1.8</v>
      </c>
      <c r="H69" s="43">
        <v>2.35</v>
      </c>
      <c r="I69" s="43">
        <v>17.86</v>
      </c>
      <c r="J69" s="43">
        <v>99.79</v>
      </c>
      <c r="K69" s="44" t="s">
        <v>45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554</v>
      </c>
      <c r="G70" s="19">
        <f t="shared" ref="G70" si="27">SUM(G63:G69)</f>
        <v>10.220000000000001</v>
      </c>
      <c r="H70" s="19">
        <f t="shared" ref="H70" si="28">SUM(H63:H69)</f>
        <v>11.31</v>
      </c>
      <c r="I70" s="19">
        <f t="shared" ref="I70" si="29">SUM(I63:I69)</f>
        <v>93.059999999999988</v>
      </c>
      <c r="J70" s="19">
        <f t="shared" ref="J70" si="30">SUM(J63:J69)</f>
        <v>521.23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1.82</v>
      </c>
      <c r="H72" s="43">
        <v>4.16</v>
      </c>
      <c r="I72" s="43">
        <v>11.06</v>
      </c>
      <c r="J72" s="43">
        <v>88.96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100</v>
      </c>
      <c r="G73" s="43">
        <v>11.22</v>
      </c>
      <c r="H73" s="43">
        <v>29.63</v>
      </c>
      <c r="I73" s="43">
        <v>3.62</v>
      </c>
      <c r="J73" s="43">
        <v>326.02999999999997</v>
      </c>
      <c r="K73" s="44" t="s">
        <v>95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5.65</v>
      </c>
      <c r="H74" s="43">
        <v>4.29</v>
      </c>
      <c r="I74" s="43">
        <v>36.020000000000003</v>
      </c>
      <c r="J74" s="43">
        <v>205.29</v>
      </c>
      <c r="K74" s="44" t="s">
        <v>96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0.14000000000000001</v>
      </c>
      <c r="H75" s="43">
        <v>0.02</v>
      </c>
      <c r="I75" s="43">
        <v>24.43</v>
      </c>
      <c r="J75" s="43">
        <v>98.46</v>
      </c>
      <c r="K75" s="44" t="s">
        <v>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1.9</v>
      </c>
      <c r="H76" s="43">
        <v>0.2</v>
      </c>
      <c r="I76" s="43">
        <v>12.3</v>
      </c>
      <c r="J76" s="43">
        <v>58.6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25</v>
      </c>
      <c r="G77" s="43">
        <v>1.7</v>
      </c>
      <c r="H77" s="43">
        <v>0.33</v>
      </c>
      <c r="I77" s="43">
        <v>9.9499999999999993</v>
      </c>
      <c r="J77" s="43">
        <v>49.57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22.43</v>
      </c>
      <c r="H80" s="19">
        <f t="shared" ref="H80" si="32">SUM(H71:H79)</f>
        <v>38.630000000000003</v>
      </c>
      <c r="I80" s="19">
        <f t="shared" ref="I80" si="33">SUM(I71:I79)</f>
        <v>97.38</v>
      </c>
      <c r="J80" s="19">
        <f t="shared" ref="J80" si="34">SUM(J71:J79)</f>
        <v>826.91000000000008</v>
      </c>
      <c r="K80" s="25"/>
      <c r="L80" s="19"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1254</v>
      </c>
      <c r="G81" s="32">
        <f t="shared" ref="G81" si="35">G70+G80</f>
        <v>32.65</v>
      </c>
      <c r="H81" s="32">
        <f t="shared" ref="H81" si="36">H70+H80</f>
        <v>49.940000000000005</v>
      </c>
      <c r="I81" s="32">
        <f t="shared" ref="I81" si="37">I70+I80</f>
        <v>190.44</v>
      </c>
      <c r="J81" s="32">
        <f t="shared" ref="J81:L81" si="38">J70+J80</f>
        <v>1348.14</v>
      </c>
      <c r="K81" s="32"/>
      <c r="L81" s="32">
        <f t="shared" si="38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99</v>
      </c>
      <c r="F82" s="40">
        <v>100</v>
      </c>
      <c r="G82" s="40">
        <v>5.68</v>
      </c>
      <c r="H82" s="40">
        <v>17.34</v>
      </c>
      <c r="I82" s="40">
        <v>8.2899999999999991</v>
      </c>
      <c r="J82" s="40">
        <v>211.91</v>
      </c>
      <c r="K82" s="41" t="s">
        <v>45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100</v>
      </c>
      <c r="F83" s="43">
        <v>150</v>
      </c>
      <c r="G83" s="43">
        <v>3.3</v>
      </c>
      <c r="H83" s="43">
        <v>4.9800000000000004</v>
      </c>
      <c r="I83" s="43">
        <v>22.06</v>
      </c>
      <c r="J83" s="43">
        <v>146.26</v>
      </c>
      <c r="K83" s="44" t="s">
        <v>101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0.08</v>
      </c>
      <c r="H84" s="43">
        <v>0.01</v>
      </c>
      <c r="I84" s="43">
        <v>15.21</v>
      </c>
      <c r="J84" s="43">
        <v>61.25</v>
      </c>
      <c r="K84" s="44" t="s">
        <v>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102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12.86</v>
      </c>
      <c r="H89" s="19">
        <f t="shared" ref="H89" si="40">SUM(H82:H88)</f>
        <v>22.73</v>
      </c>
      <c r="I89" s="19">
        <f t="shared" ref="I89" si="41">SUM(I82:I88)</f>
        <v>70.16</v>
      </c>
      <c r="J89" s="19">
        <f t="shared" ref="J89" si="42">SUM(J82:J88)</f>
        <v>536.62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9.08</v>
      </c>
      <c r="H91" s="43">
        <v>10.61</v>
      </c>
      <c r="I91" s="43">
        <v>7.74</v>
      </c>
      <c r="J91" s="43">
        <v>162.76</v>
      </c>
      <c r="K91" s="44" t="s">
        <v>104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100</v>
      </c>
      <c r="G92" s="43">
        <v>13.59</v>
      </c>
      <c r="H92" s="43">
        <v>11.09</v>
      </c>
      <c r="I92" s="43">
        <v>3.09</v>
      </c>
      <c r="J92" s="43">
        <v>166.52</v>
      </c>
      <c r="K92" s="44" t="s">
        <v>95</v>
      </c>
      <c r="L92" s="43"/>
    </row>
    <row r="93" spans="1:12" ht="38.25" x14ac:dyDescent="0.25">
      <c r="A93" s="23"/>
      <c r="B93" s="15"/>
      <c r="C93" s="11"/>
      <c r="D93" s="7" t="s">
        <v>29</v>
      </c>
      <c r="E93" s="42" t="s">
        <v>106</v>
      </c>
      <c r="F93" s="43">
        <v>150</v>
      </c>
      <c r="G93" s="43">
        <v>3.72</v>
      </c>
      <c r="H93" s="43">
        <v>5.51</v>
      </c>
      <c r="I93" s="43">
        <v>37.119999999999997</v>
      </c>
      <c r="J93" s="43">
        <v>212.9</v>
      </c>
      <c r="K93" s="44" t="s">
        <v>107</v>
      </c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0.16</v>
      </c>
      <c r="H94" s="43">
        <v>0.06</v>
      </c>
      <c r="I94" s="43">
        <v>21.88</v>
      </c>
      <c r="J94" s="43">
        <v>88.7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1.36</v>
      </c>
      <c r="H96" s="43">
        <v>0.26</v>
      </c>
      <c r="I96" s="43">
        <v>7.96</v>
      </c>
      <c r="J96" s="43">
        <v>39.619999999999997</v>
      </c>
      <c r="K96" s="44" t="s">
        <v>108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30.19</v>
      </c>
      <c r="H99" s="19">
        <f t="shared" ref="H99" si="44">SUM(H90:H98)</f>
        <v>27.77</v>
      </c>
      <c r="I99" s="19">
        <f t="shared" ref="I99" si="45">SUM(I90:I98)</f>
        <v>92.55</v>
      </c>
      <c r="J99" s="19">
        <f t="shared" ref="J99" si="46">SUM(J90:J98)</f>
        <v>740.82</v>
      </c>
      <c r="K99" s="25"/>
      <c r="L99" s="19"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1200</v>
      </c>
      <c r="G100" s="32">
        <f t="shared" ref="G100" si="47">G89+G99</f>
        <v>43.05</v>
      </c>
      <c r="H100" s="32">
        <f t="shared" ref="H100" si="48">H89+H99</f>
        <v>50.5</v>
      </c>
      <c r="I100" s="32">
        <f t="shared" ref="I100" si="49">I89+I99</f>
        <v>162.70999999999998</v>
      </c>
      <c r="J100" s="32">
        <f t="shared" ref="J100:L100" si="50">J89+J99</f>
        <v>1277.44</v>
      </c>
      <c r="K100" s="32"/>
      <c r="L100" s="32">
        <f t="shared" si="50"/>
        <v>188.85000000000002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3">G108+G118</f>
        <v>0</v>
      </c>
      <c r="H119" s="32">
        <f t="shared" ref="H119" si="54">H108+H118</f>
        <v>0</v>
      </c>
      <c r="I119" s="32">
        <f t="shared" ref="I119" si="55">I108+I118</f>
        <v>0</v>
      </c>
      <c r="J119" s="32">
        <f t="shared" ref="J119:L119" si="56">J108+J118</f>
        <v>0</v>
      </c>
      <c r="K119" s="32"/>
      <c r="L119" s="32">
        <f t="shared" si="56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59">G127+G137</f>
        <v>0</v>
      </c>
      <c r="H138" s="32">
        <f t="shared" ref="H138" si="60">H127+H137</f>
        <v>0</v>
      </c>
      <c r="I138" s="32">
        <f t="shared" ref="I138" si="61">I127+I137</f>
        <v>0</v>
      </c>
      <c r="J138" s="32">
        <f t="shared" ref="J138:L138" si="62">J127+J137</f>
        <v>0</v>
      </c>
      <c r="K138" s="32"/>
      <c r="L138" s="32">
        <f t="shared" si="62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65">G146+G156</f>
        <v>0</v>
      </c>
      <c r="H157" s="32">
        <f t="shared" ref="H157" si="66">H146+H156</f>
        <v>0</v>
      </c>
      <c r="I157" s="32">
        <f t="shared" ref="I157" si="67">I146+I156</f>
        <v>0</v>
      </c>
      <c r="J157" s="32">
        <f t="shared" ref="J157:L157" si="68">J146+J156</f>
        <v>0</v>
      </c>
      <c r="K157" s="32"/>
      <c r="L157" s="32">
        <f t="shared" si="68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71">G165+G175</f>
        <v>0</v>
      </c>
      <c r="H176" s="32">
        <f t="shared" ref="H176" si="72">H165+H175</f>
        <v>0</v>
      </c>
      <c r="I176" s="32">
        <f t="shared" ref="I176" si="73">I165+I175</f>
        <v>0</v>
      </c>
      <c r="J176" s="32">
        <f t="shared" ref="J176:L176" si="74">J165+J175</f>
        <v>0</v>
      </c>
      <c r="K176" s="32"/>
      <c r="L176" s="32">
        <f t="shared" si="7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/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77">G184+G194</f>
        <v>0</v>
      </c>
      <c r="H195" s="32">
        <f t="shared" ref="H195" si="78">H184+H194</f>
        <v>0</v>
      </c>
      <c r="I195" s="32">
        <f t="shared" ref="I195" si="79">I184+I194</f>
        <v>0</v>
      </c>
      <c r="J195" s="32">
        <f t="shared" ref="J195:L195" si="80">J184+J194</f>
        <v>0</v>
      </c>
      <c r="K195" s="32"/>
      <c r="L195" s="32">
        <f t="shared" si="80"/>
        <v>0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1232.8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40.667999999999992</v>
      </c>
      <c r="H196" s="34">
        <f t="shared" si="81"/>
        <v>45.33</v>
      </c>
      <c r="I196" s="34">
        <f t="shared" si="81"/>
        <v>182.21400000000003</v>
      </c>
      <c r="J196" s="34">
        <f t="shared" si="81"/>
        <v>1301.9860000000001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188.85000000000002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dcterms:created xsi:type="dcterms:W3CDTF">2022-05-16T14:23:56Z</dcterms:created>
  <dcterms:modified xsi:type="dcterms:W3CDTF">2025-02-27T10:55:10Z</dcterms:modified>
</cp:coreProperties>
</file>